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CHIERSCOMMUNS\TARIFS\TARIFS 2025\"/>
    </mc:Choice>
  </mc:AlternateContent>
  <xr:revisionPtr revIDLastSave="0" documentId="13_ncr:1_{84E514A7-BAE9-472B-98E3-FAE191B50575}" xr6:coauthVersionLast="47" xr6:coauthVersionMax="47" xr10:uidLastSave="{00000000-0000-0000-0000-000000000000}"/>
  <bookViews>
    <workbookView xWindow="-108" yWindow="-108" windowWidth="23256" windowHeight="12576" xr2:uid="{18F09151-DE19-4929-A1A2-29ACCA57FC44}"/>
  </bookViews>
  <sheets>
    <sheet name="Manut' 2025-tarifs annuels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9" l="1"/>
  <c r="T11" i="9"/>
  <c r="T12" i="9"/>
  <c r="T13" i="9"/>
  <c r="T14" i="9"/>
  <c r="T15" i="9"/>
  <c r="T16" i="9"/>
  <c r="T17" i="9"/>
  <c r="T18" i="9"/>
  <c r="T19" i="9"/>
  <c r="T20" i="9"/>
  <c r="T9" i="9"/>
  <c r="R10" i="9"/>
  <c r="R11" i="9"/>
  <c r="R12" i="9"/>
  <c r="R13" i="9"/>
  <c r="R14" i="9"/>
  <c r="R15" i="9"/>
  <c r="R16" i="9"/>
  <c r="R17" i="9"/>
  <c r="R18" i="9"/>
  <c r="R19" i="9"/>
  <c r="R20" i="9"/>
  <c r="R9" i="9"/>
  <c r="P10" i="9"/>
  <c r="P11" i="9"/>
  <c r="P12" i="9"/>
  <c r="P13" i="9"/>
  <c r="P14" i="9"/>
  <c r="P15" i="9"/>
  <c r="P16" i="9"/>
  <c r="P17" i="9"/>
  <c r="P18" i="9"/>
  <c r="P19" i="9"/>
  <c r="P20" i="9"/>
  <c r="P9" i="9"/>
  <c r="N10" i="9"/>
  <c r="N11" i="9"/>
  <c r="N12" i="9"/>
  <c r="N13" i="9"/>
  <c r="N14" i="9"/>
  <c r="N15" i="9"/>
  <c r="N16" i="9"/>
  <c r="N17" i="9"/>
  <c r="N18" i="9"/>
  <c r="N19" i="9"/>
  <c r="N20" i="9"/>
  <c r="N9" i="9"/>
  <c r="L10" i="9"/>
  <c r="L11" i="9"/>
  <c r="L12" i="9"/>
  <c r="L13" i="9"/>
  <c r="L14" i="9"/>
  <c r="L15" i="9"/>
  <c r="L16" i="9"/>
  <c r="L17" i="9"/>
  <c r="L18" i="9"/>
  <c r="L19" i="9"/>
  <c r="L20" i="9"/>
  <c r="L9" i="9"/>
  <c r="J10" i="9"/>
  <c r="J11" i="9"/>
  <c r="J12" i="9"/>
  <c r="J13" i="9"/>
  <c r="J14" i="9"/>
  <c r="J15" i="9"/>
  <c r="J16" i="9"/>
  <c r="J17" i="9"/>
  <c r="J18" i="9"/>
  <c r="J19" i="9"/>
  <c r="J20" i="9"/>
  <c r="J9" i="9"/>
  <c r="H10" i="9"/>
  <c r="H11" i="9"/>
  <c r="H12" i="9"/>
  <c r="H13" i="9"/>
  <c r="H14" i="9"/>
  <c r="H15" i="9"/>
  <c r="H16" i="9"/>
  <c r="H17" i="9"/>
  <c r="H18" i="9"/>
  <c r="H19" i="9"/>
  <c r="H20" i="9"/>
  <c r="H9" i="9"/>
  <c r="F10" i="9"/>
  <c r="F11" i="9"/>
  <c r="F12" i="9"/>
  <c r="F13" i="9"/>
  <c r="F14" i="9"/>
  <c r="F15" i="9"/>
  <c r="F16" i="9"/>
  <c r="F17" i="9"/>
  <c r="F18" i="9"/>
  <c r="F19" i="9"/>
  <c r="F20" i="9"/>
  <c r="F9" i="9"/>
  <c r="D10" i="9"/>
  <c r="D11" i="9"/>
  <c r="D12" i="9"/>
  <c r="D13" i="9"/>
  <c r="D14" i="9"/>
  <c r="D15" i="9"/>
  <c r="D16" i="9"/>
  <c r="D17" i="9"/>
  <c r="D18" i="9"/>
  <c r="D19" i="9"/>
  <c r="D20" i="9"/>
  <c r="D9" i="9"/>
  <c r="G30" i="9"/>
  <c r="H30" i="9" s="1"/>
  <c r="E30" i="9"/>
  <c r="F30" i="9" s="1"/>
  <c r="C30" i="9"/>
  <c r="D30" i="9" s="1"/>
  <c r="G29" i="9"/>
  <c r="H29" i="9" s="1"/>
  <c r="E29" i="9"/>
  <c r="F29" i="9" s="1"/>
  <c r="C29" i="9"/>
  <c r="D29" i="9" s="1"/>
</calcChain>
</file>

<file path=xl/sharedStrings.xml><?xml version="1.0" encoding="utf-8"?>
<sst xmlns="http://schemas.openxmlformats.org/spreadsheetml/2006/main" count="88" uniqueCount="65">
  <si>
    <t>Catégorie</t>
  </si>
  <si>
    <t>T</t>
  </si>
  <si>
    <t>U</t>
  </si>
  <si>
    <t>V</t>
  </si>
  <si>
    <t>Longueur hors tout (en mètres)</t>
  </si>
  <si>
    <t>Forfait "Carénage"</t>
  </si>
  <si>
    <t>Mise à terre "Carénage"</t>
  </si>
  <si>
    <t>Mise à terre "Hivernage"</t>
  </si>
  <si>
    <t>Mise à l'eau</t>
  </si>
  <si>
    <t>Depuis l'aire de carénage</t>
  </si>
  <si>
    <t>Depuis une aire d'hivernage</t>
  </si>
  <si>
    <t>A  -  B  -  C</t>
  </si>
  <si>
    <t>0 à 6,00m</t>
  </si>
  <si>
    <t>D  -  E</t>
  </si>
  <si>
    <t>6,01 à 7,00m</t>
  </si>
  <si>
    <t>F  -  G</t>
  </si>
  <si>
    <t>7,01 à 8,00m</t>
  </si>
  <si>
    <t>H  -  I</t>
  </si>
  <si>
    <t>8,01 à 9,00m</t>
  </si>
  <si>
    <t>J  -  K</t>
  </si>
  <si>
    <t>9,01 à 10,00m</t>
  </si>
  <si>
    <t>L  -  M</t>
  </si>
  <si>
    <t>10,01 à 11,00m</t>
  </si>
  <si>
    <t>N  -  O</t>
  </si>
  <si>
    <t>11,01 à 12,00m</t>
  </si>
  <si>
    <t>P - Q</t>
  </si>
  <si>
    <t>12,01 à 13,00m</t>
  </si>
  <si>
    <t>R  -  S</t>
  </si>
  <si>
    <t>13,01 à 14,00m</t>
  </si>
  <si>
    <t>Surcharge bateau &gt; 20t.: + 10%</t>
  </si>
  <si>
    <t>A partir d'une vitesse de vent atteignant 35 nœuds, toute manutention et toute utilisation d'appareil de levage seront interdites</t>
  </si>
  <si>
    <t>En raison de la forte prise au vent que représente un bateau mâté, l'usager devra prendre toutes les précautions utiles pour préserver la stabilité du bateau à terre dont il est le gardien.</t>
  </si>
  <si>
    <t>Transfert + Calage</t>
  </si>
  <si>
    <t>Transfert</t>
  </si>
  <si>
    <t>En Mars, Avril, Mai et Juin: prévoir sa manutention 1 mois à l'avance</t>
  </si>
  <si>
    <t>EMPLACEMENTS A TERRE</t>
  </si>
  <si>
    <t>Aire de Carénage</t>
  </si>
  <si>
    <t>Aire d'Hivernage Ouest
(avec électricité)</t>
  </si>
  <si>
    <t>Aire d'Hivernage du Tonkin
(sans électricité)</t>
  </si>
  <si>
    <t>2 JOURS</t>
  </si>
  <si>
    <t>7 JOURS</t>
  </si>
  <si>
    <t>1 MOIS</t>
  </si>
  <si>
    <t>Facturation en cas d'annulation le jour même par le client: 30% du tarif de la prestation annulée</t>
  </si>
  <si>
    <t>Forfait "PRISE SOUS SANGLES sans nettoyage sous pression" (pour expertise, bout dans l'hélice, etc…) : 25% de remise appliquée sur le tarif " FORFAIT CARENAGE"</t>
  </si>
  <si>
    <t>Ne sont pas pris en compte dans le décompte des 8 semaines de gratuité inclus dans les contrats annuels à flot, les mois de Juillet et Août</t>
  </si>
  <si>
    <t>stationnement de 7 jours inclus</t>
  </si>
  <si>
    <t>stationnement de 8 semaines inclus</t>
  </si>
  <si>
    <t>14,01 à 15,00m</t>
  </si>
  <si>
    <t>15,01 à 16,00m</t>
  </si>
  <si>
    <t>16,01 à 17,00m</t>
  </si>
  <si>
    <t>Sortie d'eau
Nettoyage sous pression
Remise à l'eau (sans calage)
(forfait 1 heure)</t>
  </si>
  <si>
    <t>Tarif Mensuel</t>
  </si>
  <si>
    <t>La semaine supplémentaire</t>
  </si>
  <si>
    <r>
      <rPr>
        <b/>
        <sz val="22"/>
        <color theme="3"/>
        <rFont val="Calibri"/>
        <family val="2"/>
        <scheme val="minor"/>
      </rPr>
      <t>En cas de Mise à l'eau</t>
    </r>
    <r>
      <rPr>
        <sz val="22"/>
        <color theme="3"/>
        <rFont val="Calibri"/>
        <family val="2"/>
        <scheme val="minor"/>
      </rPr>
      <t>, 
la prise en charge de la manutention commence dès la saisie du bateau dans les sangles sur le ber et se termine dès que le bateau flotte dans la darse.</t>
    </r>
  </si>
  <si>
    <r>
      <rPr>
        <b/>
        <sz val="22"/>
        <color theme="3"/>
        <rFont val="Calibri"/>
        <family val="2"/>
        <scheme val="minor"/>
      </rPr>
      <t>En cas de Mise à terre</t>
    </r>
    <r>
      <rPr>
        <sz val="22"/>
        <color theme="3"/>
        <rFont val="Calibri"/>
        <family val="2"/>
        <scheme val="minor"/>
      </rPr>
      <t>, 
la prise en charge de la manutention commence après le placement des sangles par le client, 
à partir du moment où le bateau est saisi dans celles-ci à l'intérieur de la darse et jusqu'à sa mise en place sur le ber.</t>
    </r>
  </si>
  <si>
    <t>Location de 2 paires 
d'épontilles</t>
  </si>
  <si>
    <t>Une paire d'épontilles
 supplémentaire</t>
  </si>
  <si>
    <t>HORS GABARITS OU PRESTATION SUR MESURE : SUR DEVIS</t>
  </si>
  <si>
    <t xml:space="preserve">Sortie d'eau
Calage sur aire de carénage 
Nettoyage sous pression en option (1)
45€ / 1/2 heure </t>
  </si>
  <si>
    <t>Sortie d'eau
Calage sur une aire de stationnement
Nettoyage obligatoire avant de se rendre en aire de stationnement -effectué par le client (1h maxi) ou les agents du Port (2)</t>
  </si>
  <si>
    <t>Titulaires
contrat annuel</t>
  </si>
  <si>
    <t>* Les bers et épontilles utilisés par le Port de Plaisance ne doivent être en aucun cas modifiés. Il est interdit de modifier la façon dont a été calé le bateau par les agents du Port de Plaisance.
* L'usager pourra stationner son ber sur la Zone Technique avec l'accord préalable de la SPL Le Havre Nautisme à condition qu'il ait fait l'objet d'une visite de conformité annuelle réalisée par un agent du port. Voir tarif de stockage en vigueur.</t>
  </si>
  <si>
    <t>TARIFS 2025
MANUTENTIONS ET AUTRES PRESTATIONS
Tarifs exprimés en €uros, applicables au 1er Janvier 2025</t>
  </si>
  <si>
    <t>Non titulaires
d'un contrat annuel</t>
  </si>
  <si>
    <t>Ponton d'attente: réservé aux usagers de la Zone Technique. 
Pour les titulaires d'un contrat annuel, 7 jours de franchise par manutention. Au-delà: 15 € / jour.
Pour les non titulaires d'un contrat annuel, se référer au tarifs de stationnement à flot en vigueur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</si>
</sst>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36"/>
      <color theme="3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theme="3"/>
      </left>
      <right style="thin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/>
      <bottom/>
      <diagonal/>
    </border>
    <border>
      <left style="thin">
        <color theme="3"/>
      </left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/>
      <top/>
      <bottom/>
      <diagonal/>
    </border>
    <border>
      <left style="double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theme="3"/>
      </left>
      <right/>
      <top style="double">
        <color theme="3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 style="double">
        <color theme="3"/>
      </left>
      <right/>
      <top/>
      <bottom style="double">
        <color theme="4" tint="-0.24994659260841701"/>
      </bottom>
      <diagonal/>
    </border>
    <border>
      <left style="double">
        <color theme="3"/>
      </left>
      <right/>
      <top style="double">
        <color theme="3"/>
      </top>
      <bottom style="double">
        <color theme="4" tint="-0.24994659260841701"/>
      </bottom>
      <diagonal/>
    </border>
    <border>
      <left/>
      <right style="double">
        <color theme="3"/>
      </right>
      <top style="double">
        <color theme="3"/>
      </top>
      <bottom style="double">
        <color theme="4" tint="-0.24994659260841701"/>
      </bottom>
      <diagonal/>
    </border>
    <border>
      <left/>
      <right style="double">
        <color theme="3"/>
      </right>
      <top/>
      <bottom style="double">
        <color theme="4" tint="-0.24994659260841701"/>
      </bottom>
      <diagonal/>
    </border>
    <border>
      <left style="double">
        <color theme="3"/>
      </left>
      <right/>
      <top style="double">
        <color theme="4" tint="-0.24994659260841701"/>
      </top>
      <bottom/>
      <diagonal/>
    </border>
    <border>
      <left/>
      <right style="double">
        <color theme="3"/>
      </right>
      <top style="double">
        <color theme="4" tint="-0.24994659260841701"/>
      </top>
      <bottom/>
      <diagonal/>
    </border>
    <border>
      <left/>
      <right style="double">
        <color theme="3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" fontId="12" fillId="0" borderId="25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33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1" fontId="12" fillId="0" borderId="34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center" vertical="center"/>
    </xf>
    <xf numFmtId="1" fontId="12" fillId="4" borderId="36" xfId="0" applyNumberFormat="1" applyFont="1" applyFill="1" applyBorder="1" applyAlignment="1">
      <alignment horizontal="center" vertical="center"/>
    </xf>
    <xf numFmtId="1" fontId="12" fillId="4" borderId="33" xfId="0" applyNumberFormat="1" applyFont="1" applyFill="1" applyBorder="1" applyAlignment="1">
      <alignment horizontal="center" vertical="center"/>
    </xf>
    <xf numFmtId="1" fontId="12" fillId="4" borderId="24" xfId="0" applyNumberFormat="1" applyFont="1" applyFill="1" applyBorder="1" applyAlignment="1">
      <alignment horizontal="center" vertical="center"/>
    </xf>
    <xf numFmtId="1" fontId="12" fillId="4" borderId="3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left" vertical="center" wrapText="1"/>
    </xf>
    <xf numFmtId="164" fontId="10" fillId="0" borderId="22" xfId="0" applyNumberFormat="1" applyFont="1" applyBorder="1" applyAlignment="1">
      <alignment horizontal="left" vertical="center" wrapText="1"/>
    </xf>
    <xf numFmtId="164" fontId="10" fillId="0" borderId="23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2156460</xdr:colOff>
          <xdr:row>21</xdr:row>
          <xdr:rowOff>548640</xdr:rowOff>
        </xdr:from>
        <xdr:to>
          <xdr:col>19</xdr:col>
          <xdr:colOff>2560320</xdr:colOff>
          <xdr:row>37</xdr:row>
          <xdr:rowOff>30480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209550</xdr:colOff>
      <xdr:row>0</xdr:row>
      <xdr:rowOff>228600</xdr:rowOff>
    </xdr:from>
    <xdr:to>
      <xdr:col>2</xdr:col>
      <xdr:colOff>2573179</xdr:colOff>
      <xdr:row>2</xdr:row>
      <xdr:rowOff>706185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28600"/>
          <a:ext cx="5684044" cy="2259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DD6-A7C9-4AED-A13B-92AE1AC28588}">
  <sheetPr>
    <pageSetUpPr fitToPage="1"/>
  </sheetPr>
  <dimension ref="A1:T73"/>
  <sheetViews>
    <sheetView tabSelected="1" zoomScale="32" zoomScaleNormal="32" workbookViewId="0">
      <selection activeCell="F8" sqref="F8"/>
    </sheetView>
  </sheetViews>
  <sheetFormatPr baseColWidth="10" defaultRowHeight="14.4" x14ac:dyDescent="0.3"/>
  <cols>
    <col min="1" max="1" width="20.6640625" customWidth="1"/>
    <col min="2" max="2" width="27.6640625" customWidth="1"/>
    <col min="3" max="3" width="66" customWidth="1"/>
    <col min="4" max="4" width="39" customWidth="1"/>
    <col min="5" max="5" width="66" customWidth="1"/>
    <col min="6" max="6" width="39" customWidth="1"/>
    <col min="7" max="7" width="44.6640625" customWidth="1"/>
    <col min="8" max="8" width="38.6640625" customWidth="1"/>
    <col min="9" max="9" width="66" customWidth="1"/>
    <col min="10" max="10" width="38.6640625" customWidth="1"/>
    <col min="11" max="11" width="41.5546875" customWidth="1"/>
    <col min="12" max="12" width="38.6640625" customWidth="1"/>
    <col min="13" max="13" width="41.5546875" customWidth="1"/>
    <col min="14" max="14" width="38.6640625" customWidth="1"/>
    <col min="15" max="15" width="45.6640625" customWidth="1"/>
    <col min="16" max="16" width="38.77734375" customWidth="1"/>
    <col min="17" max="17" width="56.6640625" customWidth="1"/>
    <col min="18" max="18" width="38.77734375" customWidth="1"/>
    <col min="19" max="19" width="56.6640625" customWidth="1"/>
    <col min="20" max="20" width="38.88671875" customWidth="1"/>
  </cols>
  <sheetData>
    <row r="1" spans="1:20" ht="70.8" customHeight="1" x14ac:dyDescent="0.3">
      <c r="A1" s="4"/>
      <c r="B1" s="4"/>
      <c r="C1" s="71" t="s">
        <v>62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70.8" customHeight="1" x14ac:dyDescent="0.3">
      <c r="A2" s="4"/>
      <c r="B2" s="4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70.8" customHeight="1" thickBot="1" x14ac:dyDescent="0.35">
      <c r="A3" s="4"/>
      <c r="B3" s="4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90" customHeight="1" thickTop="1" thickBot="1" x14ac:dyDescent="0.35">
      <c r="A4" s="66" t="s">
        <v>0</v>
      </c>
      <c r="B4" s="68" t="s">
        <v>4</v>
      </c>
      <c r="C4" s="60" t="s">
        <v>5</v>
      </c>
      <c r="D4" s="61"/>
      <c r="E4" s="48" t="s">
        <v>6</v>
      </c>
      <c r="F4" s="49"/>
      <c r="G4" s="43" t="s">
        <v>33</v>
      </c>
      <c r="H4" s="42"/>
      <c r="I4" s="41" t="s">
        <v>7</v>
      </c>
      <c r="J4" s="42"/>
      <c r="K4" s="48" t="s">
        <v>8</v>
      </c>
      <c r="L4" s="54"/>
      <c r="M4" s="54"/>
      <c r="N4" s="30"/>
      <c r="O4" s="52" t="s">
        <v>35</v>
      </c>
      <c r="P4" s="53"/>
      <c r="Q4" s="53"/>
      <c r="R4" s="53"/>
      <c r="S4" s="53"/>
      <c r="T4" s="53"/>
    </row>
    <row r="5" spans="1:20" ht="87.6" customHeight="1" thickTop="1" thickBot="1" x14ac:dyDescent="0.35">
      <c r="A5" s="67"/>
      <c r="B5" s="69"/>
      <c r="C5" s="76" t="s">
        <v>50</v>
      </c>
      <c r="D5" s="77"/>
      <c r="E5" s="44" t="s">
        <v>58</v>
      </c>
      <c r="F5" s="45"/>
      <c r="G5" s="44" t="s">
        <v>32</v>
      </c>
      <c r="H5" s="45"/>
      <c r="I5" s="44" t="s">
        <v>59</v>
      </c>
      <c r="J5" s="45"/>
      <c r="K5" s="73" t="s">
        <v>9</v>
      </c>
      <c r="L5" s="74"/>
      <c r="M5" s="44" t="s">
        <v>10</v>
      </c>
      <c r="N5" s="45"/>
      <c r="O5" s="52"/>
      <c r="P5" s="53"/>
      <c r="Q5" s="53"/>
      <c r="R5" s="53"/>
      <c r="S5" s="53"/>
      <c r="T5" s="53"/>
    </row>
    <row r="6" spans="1:20" ht="87.6" customHeight="1" thickTop="1" thickBot="1" x14ac:dyDescent="0.35">
      <c r="A6" s="67"/>
      <c r="B6" s="69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50" t="s">
        <v>36</v>
      </c>
      <c r="P6" s="51"/>
      <c r="Q6" s="50" t="s">
        <v>37</v>
      </c>
      <c r="R6" s="51"/>
      <c r="S6" s="50" t="s">
        <v>38</v>
      </c>
      <c r="T6" s="51"/>
    </row>
    <row r="7" spans="1:20" ht="81" customHeight="1" thickTop="1" thickBot="1" x14ac:dyDescent="0.35">
      <c r="A7" s="67"/>
      <c r="B7" s="70"/>
      <c r="C7" s="64"/>
      <c r="D7" s="65"/>
      <c r="E7" s="62" t="s">
        <v>45</v>
      </c>
      <c r="F7" s="63"/>
      <c r="G7" s="64"/>
      <c r="H7" s="65"/>
      <c r="I7" s="62" t="s">
        <v>46</v>
      </c>
      <c r="J7" s="63"/>
      <c r="K7" s="64"/>
      <c r="L7" s="65"/>
      <c r="M7" s="64"/>
      <c r="N7" s="65"/>
      <c r="O7" s="55" t="s">
        <v>52</v>
      </c>
      <c r="P7" s="56"/>
      <c r="Q7" s="57" t="s">
        <v>51</v>
      </c>
      <c r="R7" s="58"/>
      <c r="S7" s="57" t="s">
        <v>51</v>
      </c>
      <c r="T7" s="59"/>
    </row>
    <row r="8" spans="1:20" ht="81" customHeight="1" thickTop="1" thickBot="1" x14ac:dyDescent="0.35">
      <c r="A8" s="37"/>
      <c r="B8" s="38"/>
      <c r="C8" s="31" t="s">
        <v>63</v>
      </c>
      <c r="D8" s="31" t="s">
        <v>60</v>
      </c>
      <c r="E8" s="31" t="s">
        <v>63</v>
      </c>
      <c r="F8" s="31" t="s">
        <v>60</v>
      </c>
      <c r="G8" s="31" t="s">
        <v>63</v>
      </c>
      <c r="H8" s="31" t="s">
        <v>60</v>
      </c>
      <c r="I8" s="31" t="s">
        <v>63</v>
      </c>
      <c r="J8" s="31" t="s">
        <v>60</v>
      </c>
      <c r="K8" s="31" t="s">
        <v>63</v>
      </c>
      <c r="L8" s="31" t="s">
        <v>60</v>
      </c>
      <c r="M8" s="31" t="s">
        <v>63</v>
      </c>
      <c r="N8" s="31" t="s">
        <v>60</v>
      </c>
      <c r="O8" s="31" t="s">
        <v>63</v>
      </c>
      <c r="P8" s="31" t="s">
        <v>60</v>
      </c>
      <c r="Q8" s="31" t="s">
        <v>63</v>
      </c>
      <c r="R8" s="31" t="s">
        <v>60</v>
      </c>
      <c r="S8" s="31" t="s">
        <v>63</v>
      </c>
      <c r="T8" s="31" t="s">
        <v>60</v>
      </c>
    </row>
    <row r="9" spans="1:20" ht="71.400000000000006" customHeight="1" thickTop="1" thickBot="1" x14ac:dyDescent="0.35">
      <c r="A9" s="5" t="s">
        <v>11</v>
      </c>
      <c r="B9" s="6" t="s">
        <v>12</v>
      </c>
      <c r="C9" s="22">
        <v>163.19999999999999</v>
      </c>
      <c r="D9" s="32">
        <f>C9*0.8</f>
        <v>130.56</v>
      </c>
      <c r="E9" s="22">
        <v>96.899999999999991</v>
      </c>
      <c r="F9" s="32">
        <f>E9*0.8</f>
        <v>77.52</v>
      </c>
      <c r="G9" s="22">
        <v>45.9</v>
      </c>
      <c r="H9" s="32">
        <f>G9*0.8</f>
        <v>36.72</v>
      </c>
      <c r="I9" s="22">
        <v>121.125</v>
      </c>
      <c r="J9" s="32">
        <f>I9*0.8</f>
        <v>96.9</v>
      </c>
      <c r="K9" s="22">
        <v>96.899999999999991</v>
      </c>
      <c r="L9" s="32">
        <f>K9*0.8</f>
        <v>77.52</v>
      </c>
      <c r="M9" s="22">
        <v>121.125</v>
      </c>
      <c r="N9" s="32">
        <f>M9*0.8</f>
        <v>96.9</v>
      </c>
      <c r="O9" s="22">
        <v>30.6</v>
      </c>
      <c r="P9" s="32">
        <f>O9*0.8</f>
        <v>24.480000000000004</v>
      </c>
      <c r="Q9" s="22">
        <v>61.2</v>
      </c>
      <c r="R9" s="32">
        <f>Q9*0.8</f>
        <v>48.960000000000008</v>
      </c>
      <c r="S9" s="22">
        <v>52.274999999999999</v>
      </c>
      <c r="T9" s="32">
        <f>S9*0.8</f>
        <v>41.82</v>
      </c>
    </row>
    <row r="10" spans="1:20" ht="71.400000000000006" customHeight="1" thickTop="1" thickBot="1" x14ac:dyDescent="0.35">
      <c r="A10" s="7" t="s">
        <v>13</v>
      </c>
      <c r="B10" s="8" t="s">
        <v>14</v>
      </c>
      <c r="C10" s="22">
        <v>195.07499999999999</v>
      </c>
      <c r="D10" s="32">
        <f t="shared" ref="D10:D20" si="0">C10*0.8</f>
        <v>156.06</v>
      </c>
      <c r="E10" s="22">
        <v>114.75</v>
      </c>
      <c r="F10" s="32">
        <f t="shared" ref="F10:F20" si="1">E10*0.8</f>
        <v>91.800000000000011</v>
      </c>
      <c r="G10" s="22">
        <v>57.375</v>
      </c>
      <c r="H10" s="32">
        <f t="shared" ref="H10:H20" si="2">G10*0.8</f>
        <v>45.900000000000006</v>
      </c>
      <c r="I10" s="22">
        <v>145.35</v>
      </c>
      <c r="J10" s="32">
        <f t="shared" ref="J10:J20" si="3">I10*0.8</f>
        <v>116.28</v>
      </c>
      <c r="K10" s="22">
        <v>113.47499999999999</v>
      </c>
      <c r="L10" s="32">
        <f t="shared" ref="L10:L20" si="4">K10*0.8</f>
        <v>90.78</v>
      </c>
      <c r="M10" s="22">
        <v>145.35</v>
      </c>
      <c r="N10" s="32">
        <f t="shared" ref="N10:N20" si="5">M10*0.8</f>
        <v>116.28</v>
      </c>
      <c r="O10" s="22">
        <v>48.449999999999996</v>
      </c>
      <c r="P10" s="32">
        <f t="shared" ref="P10:P20" si="6">O10*0.8</f>
        <v>38.76</v>
      </c>
      <c r="Q10" s="22">
        <v>102</v>
      </c>
      <c r="R10" s="32">
        <f t="shared" ref="R10:R20" si="7">Q10*0.8</f>
        <v>81.600000000000009</v>
      </c>
      <c r="S10" s="22">
        <v>86.7</v>
      </c>
      <c r="T10" s="32">
        <f t="shared" ref="T10:T20" si="8">S10*0.8</f>
        <v>69.36</v>
      </c>
    </row>
    <row r="11" spans="1:20" ht="71.400000000000006" customHeight="1" thickTop="1" thickBot="1" x14ac:dyDescent="0.35">
      <c r="A11" s="7" t="s">
        <v>15</v>
      </c>
      <c r="B11" s="8" t="s">
        <v>16</v>
      </c>
      <c r="C11" s="22">
        <v>229.5</v>
      </c>
      <c r="D11" s="32">
        <f t="shared" si="0"/>
        <v>183.60000000000002</v>
      </c>
      <c r="E11" s="22">
        <v>127.5</v>
      </c>
      <c r="F11" s="32">
        <f t="shared" si="1"/>
        <v>102</v>
      </c>
      <c r="G11" s="22">
        <v>72.674999999999997</v>
      </c>
      <c r="H11" s="32">
        <f t="shared" si="2"/>
        <v>58.14</v>
      </c>
      <c r="I11" s="22">
        <v>168.3</v>
      </c>
      <c r="J11" s="32">
        <f t="shared" si="3"/>
        <v>134.64000000000001</v>
      </c>
      <c r="K11" s="22">
        <v>126.22500000000001</v>
      </c>
      <c r="L11" s="32">
        <f t="shared" si="4"/>
        <v>100.98000000000002</v>
      </c>
      <c r="M11" s="22">
        <v>168.3</v>
      </c>
      <c r="N11" s="32">
        <f t="shared" si="5"/>
        <v>134.64000000000001</v>
      </c>
      <c r="O11" s="22">
        <v>62.475000000000009</v>
      </c>
      <c r="P11" s="32">
        <f t="shared" si="6"/>
        <v>49.980000000000011</v>
      </c>
      <c r="Q11" s="22">
        <v>128.77500000000001</v>
      </c>
      <c r="R11" s="32">
        <f t="shared" si="7"/>
        <v>103.02000000000001</v>
      </c>
      <c r="S11" s="22">
        <v>110.925</v>
      </c>
      <c r="T11" s="32">
        <f t="shared" si="8"/>
        <v>88.740000000000009</v>
      </c>
    </row>
    <row r="12" spans="1:20" ht="71.400000000000006" customHeight="1" thickTop="1" thickBot="1" x14ac:dyDescent="0.35">
      <c r="A12" s="7" t="s">
        <v>17</v>
      </c>
      <c r="B12" s="8" t="s">
        <v>18</v>
      </c>
      <c r="C12" s="22">
        <v>263.92500000000001</v>
      </c>
      <c r="D12" s="32">
        <f t="shared" si="0"/>
        <v>211.14000000000001</v>
      </c>
      <c r="E12" s="22">
        <v>156.82500000000002</v>
      </c>
      <c r="F12" s="32">
        <f t="shared" si="1"/>
        <v>125.46000000000002</v>
      </c>
      <c r="G12" s="22">
        <v>79.05</v>
      </c>
      <c r="H12" s="32">
        <f t="shared" si="2"/>
        <v>63.24</v>
      </c>
      <c r="I12" s="22">
        <v>198.9</v>
      </c>
      <c r="J12" s="32">
        <f t="shared" si="3"/>
        <v>159.12</v>
      </c>
      <c r="K12" s="22">
        <v>155.55000000000001</v>
      </c>
      <c r="L12" s="32">
        <f t="shared" si="4"/>
        <v>124.44000000000001</v>
      </c>
      <c r="M12" s="22">
        <v>198.9</v>
      </c>
      <c r="N12" s="32">
        <f t="shared" si="5"/>
        <v>159.12</v>
      </c>
      <c r="O12" s="22">
        <v>76.5</v>
      </c>
      <c r="P12" s="32">
        <f t="shared" si="6"/>
        <v>61.2</v>
      </c>
      <c r="Q12" s="22">
        <v>156.82500000000002</v>
      </c>
      <c r="R12" s="32">
        <f t="shared" si="7"/>
        <v>125.46000000000002</v>
      </c>
      <c r="S12" s="22">
        <v>135.15</v>
      </c>
      <c r="T12" s="32">
        <f t="shared" si="8"/>
        <v>108.12</v>
      </c>
    </row>
    <row r="13" spans="1:20" ht="71.400000000000006" customHeight="1" thickTop="1" thickBot="1" x14ac:dyDescent="0.35">
      <c r="A13" s="7" t="s">
        <v>19</v>
      </c>
      <c r="B13" s="8" t="s">
        <v>20</v>
      </c>
      <c r="C13" s="22">
        <v>299.625</v>
      </c>
      <c r="D13" s="32">
        <f t="shared" si="0"/>
        <v>239.70000000000002</v>
      </c>
      <c r="E13" s="22">
        <v>191.25</v>
      </c>
      <c r="F13" s="32">
        <f t="shared" si="1"/>
        <v>153</v>
      </c>
      <c r="G13" s="22">
        <v>81.599999999999994</v>
      </c>
      <c r="H13" s="32">
        <f t="shared" si="2"/>
        <v>65.28</v>
      </c>
      <c r="I13" s="22">
        <v>230.77500000000001</v>
      </c>
      <c r="J13" s="32">
        <f t="shared" si="3"/>
        <v>184.62</v>
      </c>
      <c r="K13" s="22">
        <v>189.97499999999999</v>
      </c>
      <c r="L13" s="32">
        <f t="shared" si="4"/>
        <v>151.97999999999999</v>
      </c>
      <c r="M13" s="22">
        <v>230.77500000000001</v>
      </c>
      <c r="N13" s="32">
        <f t="shared" si="5"/>
        <v>184.62</v>
      </c>
      <c r="O13" s="22">
        <v>90.525000000000006</v>
      </c>
      <c r="P13" s="32">
        <f t="shared" si="6"/>
        <v>72.42</v>
      </c>
      <c r="Q13" s="22">
        <v>187.42500000000001</v>
      </c>
      <c r="R13" s="32">
        <f t="shared" si="7"/>
        <v>149.94000000000003</v>
      </c>
      <c r="S13" s="22">
        <v>160.65</v>
      </c>
      <c r="T13" s="32">
        <f t="shared" si="8"/>
        <v>128.52000000000001</v>
      </c>
    </row>
    <row r="14" spans="1:20" ht="71.400000000000006" customHeight="1" thickTop="1" thickBot="1" x14ac:dyDescent="0.35">
      <c r="A14" s="7" t="s">
        <v>21</v>
      </c>
      <c r="B14" s="8" t="s">
        <v>22</v>
      </c>
      <c r="C14" s="22">
        <v>335.32499999999999</v>
      </c>
      <c r="D14" s="32">
        <f t="shared" si="0"/>
        <v>268.26</v>
      </c>
      <c r="E14" s="22">
        <v>229.5</v>
      </c>
      <c r="F14" s="32">
        <f t="shared" si="1"/>
        <v>183.60000000000002</v>
      </c>
      <c r="G14" s="22">
        <v>102</v>
      </c>
      <c r="H14" s="32">
        <f t="shared" si="2"/>
        <v>81.600000000000009</v>
      </c>
      <c r="I14" s="22">
        <v>280.5</v>
      </c>
      <c r="J14" s="32">
        <f t="shared" si="3"/>
        <v>224.4</v>
      </c>
      <c r="K14" s="22">
        <v>226.95</v>
      </c>
      <c r="L14" s="32">
        <f t="shared" si="4"/>
        <v>181.56</v>
      </c>
      <c r="M14" s="22">
        <v>280.5</v>
      </c>
      <c r="N14" s="32">
        <f t="shared" si="5"/>
        <v>224.4</v>
      </c>
      <c r="O14" s="22">
        <v>107.10000000000001</v>
      </c>
      <c r="P14" s="32">
        <f t="shared" si="6"/>
        <v>85.68</v>
      </c>
      <c r="Q14" s="22">
        <v>221.85</v>
      </c>
      <c r="R14" s="32">
        <f t="shared" si="7"/>
        <v>177.48000000000002</v>
      </c>
      <c r="S14" s="22">
        <v>189.97499999999999</v>
      </c>
      <c r="T14" s="32">
        <f t="shared" si="8"/>
        <v>151.97999999999999</v>
      </c>
    </row>
    <row r="15" spans="1:20" ht="71.400000000000006" customHeight="1" thickTop="1" thickBot="1" x14ac:dyDescent="0.35">
      <c r="A15" s="7" t="s">
        <v>23</v>
      </c>
      <c r="B15" s="8" t="s">
        <v>24</v>
      </c>
      <c r="C15" s="22">
        <v>372.30000000000007</v>
      </c>
      <c r="D15" s="32">
        <f t="shared" si="0"/>
        <v>297.84000000000009</v>
      </c>
      <c r="E15" s="22">
        <v>274.125</v>
      </c>
      <c r="F15" s="32">
        <f t="shared" si="1"/>
        <v>219.3</v>
      </c>
      <c r="G15" s="22">
        <v>118.575</v>
      </c>
      <c r="H15" s="32">
        <f t="shared" si="2"/>
        <v>94.860000000000014</v>
      </c>
      <c r="I15" s="22">
        <v>331.5</v>
      </c>
      <c r="J15" s="32">
        <f t="shared" si="3"/>
        <v>265.2</v>
      </c>
      <c r="K15" s="22">
        <v>271.57499999999999</v>
      </c>
      <c r="L15" s="32">
        <f t="shared" si="4"/>
        <v>217.26</v>
      </c>
      <c r="M15" s="22">
        <v>331.5</v>
      </c>
      <c r="N15" s="32">
        <f t="shared" si="5"/>
        <v>265.2</v>
      </c>
      <c r="O15" s="22">
        <v>122.4</v>
      </c>
      <c r="P15" s="32">
        <f t="shared" si="6"/>
        <v>97.920000000000016</v>
      </c>
      <c r="Q15" s="22">
        <v>252.45000000000002</v>
      </c>
      <c r="R15" s="32">
        <f t="shared" si="7"/>
        <v>201.96000000000004</v>
      </c>
      <c r="S15" s="22">
        <v>216.75</v>
      </c>
      <c r="T15" s="32">
        <f t="shared" si="8"/>
        <v>173.4</v>
      </c>
    </row>
    <row r="16" spans="1:20" ht="71.400000000000006" customHeight="1" thickTop="1" thickBot="1" x14ac:dyDescent="0.35">
      <c r="A16" s="7" t="s">
        <v>25</v>
      </c>
      <c r="B16" s="8" t="s">
        <v>26</v>
      </c>
      <c r="C16" s="22">
        <v>409.27500000000003</v>
      </c>
      <c r="D16" s="32">
        <f t="shared" si="0"/>
        <v>327.42000000000007</v>
      </c>
      <c r="E16" s="22">
        <v>322.57499999999999</v>
      </c>
      <c r="F16" s="32">
        <f t="shared" si="1"/>
        <v>258.06</v>
      </c>
      <c r="G16" s="22">
        <v>132.6</v>
      </c>
      <c r="H16" s="32">
        <f t="shared" si="2"/>
        <v>106.08</v>
      </c>
      <c r="I16" s="22">
        <v>383.77499999999998</v>
      </c>
      <c r="J16" s="32">
        <f t="shared" si="3"/>
        <v>307.02</v>
      </c>
      <c r="K16" s="22">
        <v>318.75</v>
      </c>
      <c r="L16" s="32">
        <f t="shared" si="4"/>
        <v>255</v>
      </c>
      <c r="M16" s="22">
        <v>383.77499999999998</v>
      </c>
      <c r="N16" s="32">
        <f t="shared" si="5"/>
        <v>307.02</v>
      </c>
      <c r="O16" s="22">
        <v>145.35</v>
      </c>
      <c r="P16" s="32">
        <f t="shared" si="6"/>
        <v>116.28</v>
      </c>
      <c r="Q16" s="22">
        <v>298.35000000000002</v>
      </c>
      <c r="R16" s="32">
        <f t="shared" si="7"/>
        <v>238.68000000000004</v>
      </c>
      <c r="S16" s="22">
        <v>257.55</v>
      </c>
      <c r="T16" s="32">
        <f t="shared" si="8"/>
        <v>206.04000000000002</v>
      </c>
    </row>
    <row r="17" spans="1:20" ht="71.400000000000006" customHeight="1" thickTop="1" thickBot="1" x14ac:dyDescent="0.35">
      <c r="A17" s="7" t="s">
        <v>27</v>
      </c>
      <c r="B17" s="8" t="s">
        <v>28</v>
      </c>
      <c r="C17" s="22">
        <v>448.8</v>
      </c>
      <c r="D17" s="32">
        <f t="shared" si="0"/>
        <v>359.04</v>
      </c>
      <c r="E17" s="22">
        <v>373.57500000000005</v>
      </c>
      <c r="F17" s="32">
        <f t="shared" si="1"/>
        <v>298.86000000000007</v>
      </c>
      <c r="G17" s="22">
        <v>141.52500000000001</v>
      </c>
      <c r="H17" s="32">
        <f t="shared" si="2"/>
        <v>113.22000000000001</v>
      </c>
      <c r="I17" s="22">
        <v>436.05000000000007</v>
      </c>
      <c r="J17" s="32">
        <f t="shared" si="3"/>
        <v>348.84000000000009</v>
      </c>
      <c r="K17" s="22">
        <v>369.75</v>
      </c>
      <c r="L17" s="32">
        <f t="shared" si="4"/>
        <v>295.8</v>
      </c>
      <c r="M17" s="22">
        <v>436.05000000000007</v>
      </c>
      <c r="N17" s="32">
        <f t="shared" si="5"/>
        <v>348.84000000000009</v>
      </c>
      <c r="O17" s="22">
        <v>174.67500000000001</v>
      </c>
      <c r="P17" s="32">
        <f t="shared" si="6"/>
        <v>139.74</v>
      </c>
      <c r="Q17" s="22">
        <v>362.1</v>
      </c>
      <c r="R17" s="32">
        <f t="shared" si="7"/>
        <v>289.68</v>
      </c>
      <c r="S17" s="22">
        <v>308.55</v>
      </c>
      <c r="T17" s="32">
        <f t="shared" si="8"/>
        <v>246.84000000000003</v>
      </c>
    </row>
    <row r="18" spans="1:20" ht="71.400000000000006" customHeight="1" thickTop="1" thickBot="1" x14ac:dyDescent="0.35">
      <c r="A18" s="7" t="s">
        <v>1</v>
      </c>
      <c r="B18" s="8" t="s">
        <v>47</v>
      </c>
      <c r="C18" s="22">
        <v>488.32500000000005</v>
      </c>
      <c r="D18" s="32">
        <f t="shared" si="0"/>
        <v>390.66000000000008</v>
      </c>
      <c r="E18" s="22">
        <v>423.29999999999995</v>
      </c>
      <c r="F18" s="32">
        <f t="shared" si="1"/>
        <v>338.64</v>
      </c>
      <c r="G18" s="22">
        <v>182.32500000000002</v>
      </c>
      <c r="H18" s="32">
        <f t="shared" si="2"/>
        <v>145.86000000000001</v>
      </c>
      <c r="I18" s="22">
        <v>511.27499999999998</v>
      </c>
      <c r="J18" s="32">
        <f t="shared" si="3"/>
        <v>409.02</v>
      </c>
      <c r="K18" s="22">
        <v>419.47499999999997</v>
      </c>
      <c r="L18" s="32">
        <f t="shared" si="4"/>
        <v>335.58</v>
      </c>
      <c r="M18" s="22">
        <v>511.27499999999998</v>
      </c>
      <c r="N18" s="32">
        <f t="shared" si="5"/>
        <v>409.02</v>
      </c>
      <c r="O18" s="22">
        <v>192.52500000000001</v>
      </c>
      <c r="P18" s="32">
        <f t="shared" si="6"/>
        <v>154.02000000000001</v>
      </c>
      <c r="Q18" s="22">
        <v>397.8</v>
      </c>
      <c r="R18" s="32">
        <f t="shared" si="7"/>
        <v>318.24</v>
      </c>
      <c r="S18" s="22">
        <v>335.32499999999999</v>
      </c>
      <c r="T18" s="32">
        <f t="shared" si="8"/>
        <v>268.26</v>
      </c>
    </row>
    <row r="19" spans="1:20" ht="71.400000000000006" customHeight="1" thickTop="1" thickBot="1" x14ac:dyDescent="0.35">
      <c r="A19" s="9" t="s">
        <v>2</v>
      </c>
      <c r="B19" s="10" t="s">
        <v>48</v>
      </c>
      <c r="C19" s="22">
        <v>531.67500000000007</v>
      </c>
      <c r="D19" s="32">
        <f t="shared" si="0"/>
        <v>425.34000000000009</v>
      </c>
      <c r="E19" s="22">
        <v>474.3</v>
      </c>
      <c r="F19" s="32">
        <f t="shared" si="1"/>
        <v>379.44000000000005</v>
      </c>
      <c r="G19" s="22">
        <v>210.375</v>
      </c>
      <c r="H19" s="32">
        <f t="shared" si="2"/>
        <v>168.3</v>
      </c>
      <c r="I19" s="22">
        <v>578.85</v>
      </c>
      <c r="J19" s="32">
        <f t="shared" si="3"/>
        <v>463.08000000000004</v>
      </c>
      <c r="K19" s="22">
        <v>469.20000000000005</v>
      </c>
      <c r="L19" s="32">
        <f t="shared" si="4"/>
        <v>375.36000000000007</v>
      </c>
      <c r="M19" s="22">
        <v>578.85</v>
      </c>
      <c r="N19" s="32">
        <f t="shared" si="5"/>
        <v>463.08000000000004</v>
      </c>
      <c r="O19" s="22">
        <v>210.375</v>
      </c>
      <c r="P19" s="32">
        <f t="shared" si="6"/>
        <v>168.3</v>
      </c>
      <c r="Q19" s="22">
        <v>433.5</v>
      </c>
      <c r="R19" s="32">
        <f t="shared" si="7"/>
        <v>346.8</v>
      </c>
      <c r="S19" s="22">
        <v>362.1</v>
      </c>
      <c r="T19" s="32">
        <f t="shared" si="8"/>
        <v>289.68</v>
      </c>
    </row>
    <row r="20" spans="1:20" ht="71.400000000000006" customHeight="1" thickTop="1" thickBot="1" x14ac:dyDescent="0.35">
      <c r="A20" s="25" t="s">
        <v>3</v>
      </c>
      <c r="B20" s="26" t="s">
        <v>49</v>
      </c>
      <c r="C20" s="23">
        <v>578.85</v>
      </c>
      <c r="D20" s="32">
        <f t="shared" si="0"/>
        <v>463.08000000000004</v>
      </c>
      <c r="E20" s="23">
        <v>526.57500000000005</v>
      </c>
      <c r="F20" s="32">
        <f t="shared" si="1"/>
        <v>421.26000000000005</v>
      </c>
      <c r="G20" s="27">
        <v>244.8</v>
      </c>
      <c r="H20" s="32">
        <f t="shared" si="2"/>
        <v>195.84000000000003</v>
      </c>
      <c r="I20" s="23">
        <v>660.45</v>
      </c>
      <c r="J20" s="32">
        <f t="shared" si="3"/>
        <v>528.36</v>
      </c>
      <c r="K20" s="24">
        <v>531.67500000000007</v>
      </c>
      <c r="L20" s="32">
        <f t="shared" si="4"/>
        <v>425.34000000000009</v>
      </c>
      <c r="M20" s="23">
        <v>660.45</v>
      </c>
      <c r="N20" s="32">
        <f t="shared" si="5"/>
        <v>528.36</v>
      </c>
      <c r="O20" s="24">
        <v>233.32499999999999</v>
      </c>
      <c r="P20" s="32">
        <f t="shared" si="6"/>
        <v>186.66</v>
      </c>
      <c r="Q20" s="23">
        <v>476.85</v>
      </c>
      <c r="R20" s="32">
        <f t="shared" si="7"/>
        <v>381.48</v>
      </c>
      <c r="S20" s="23">
        <v>395.25</v>
      </c>
      <c r="T20" s="32">
        <f t="shared" si="8"/>
        <v>316.20000000000005</v>
      </c>
    </row>
    <row r="21" spans="1:20" ht="71.400000000000006" customHeight="1" thickTop="1" thickBot="1" x14ac:dyDescent="0.35">
      <c r="A21" s="40" t="s">
        <v>57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73.8" customHeight="1" thickTop="1" thickBot="1" x14ac:dyDescent="0.35">
      <c r="A22" s="83" t="s">
        <v>43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15"/>
      <c r="M22" s="15"/>
      <c r="N22" s="15"/>
      <c r="O22" s="15"/>
      <c r="P22" s="15"/>
    </row>
    <row r="23" spans="1:20" ht="127.8" customHeight="1" thickTop="1" thickBot="1" x14ac:dyDescent="0.35">
      <c r="A23" s="86" t="s">
        <v>64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</row>
    <row r="24" spans="1:20" ht="73.8" customHeight="1" thickTop="1" thickBot="1" x14ac:dyDescent="0.35">
      <c r="A24" s="86" t="s">
        <v>29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20" ht="67.2" customHeight="1" thickTop="1" thickBot="1" x14ac:dyDescent="0.35">
      <c r="A25" s="86" t="s">
        <v>42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20" ht="33" customHeight="1" thickTop="1" thickBot="1" x14ac:dyDescent="0.35">
      <c r="I26" s="3"/>
      <c r="J26" s="3"/>
    </row>
    <row r="27" spans="1:20" ht="51.6" customHeight="1" thickTop="1" thickBot="1" x14ac:dyDescent="0.35">
      <c r="C27" s="39" t="s">
        <v>39</v>
      </c>
      <c r="D27" s="39"/>
      <c r="E27" s="39" t="s">
        <v>40</v>
      </c>
      <c r="F27" s="39"/>
      <c r="G27" s="39" t="s">
        <v>41</v>
      </c>
      <c r="H27" s="39"/>
      <c r="I27" s="3"/>
      <c r="J27" s="3"/>
    </row>
    <row r="28" spans="1:20" ht="60" customHeight="1" thickTop="1" thickBot="1" x14ac:dyDescent="0.35">
      <c r="A28" s="3"/>
      <c r="B28" s="3"/>
      <c r="C28" s="31" t="s">
        <v>63</v>
      </c>
      <c r="D28" s="31" t="s">
        <v>60</v>
      </c>
      <c r="E28" s="31" t="s">
        <v>63</v>
      </c>
      <c r="F28" s="31" t="s">
        <v>60</v>
      </c>
      <c r="G28" s="31" t="s">
        <v>63</v>
      </c>
      <c r="H28" s="31" t="s">
        <v>60</v>
      </c>
      <c r="K28" s="3"/>
      <c r="L28" s="3"/>
      <c r="M28" s="3"/>
      <c r="N28" s="3"/>
      <c r="O28" s="3"/>
      <c r="P28" s="3"/>
      <c r="Q28" s="3"/>
      <c r="R28" s="3"/>
    </row>
    <row r="29" spans="1:20" ht="70.95" customHeight="1" thickTop="1" thickBot="1" x14ac:dyDescent="0.35">
      <c r="A29" s="79" t="s">
        <v>55</v>
      </c>
      <c r="B29" s="80"/>
      <c r="C29" s="16">
        <f>60*1.02*1.25</f>
        <v>76.5</v>
      </c>
      <c r="D29" s="33">
        <f>C29*0.8</f>
        <v>61.2</v>
      </c>
      <c r="E29" s="17">
        <f>90*1.02*1.25</f>
        <v>114.75</v>
      </c>
      <c r="F29" s="34">
        <f>E29*0.8</f>
        <v>91.800000000000011</v>
      </c>
      <c r="G29" s="18">
        <f>120*1.02*1.25</f>
        <v>153</v>
      </c>
      <c r="H29" s="35">
        <f>G29*0.8</f>
        <v>122.4</v>
      </c>
      <c r="K29" s="1"/>
      <c r="L29" s="1"/>
    </row>
    <row r="30" spans="1:20" ht="70.95" customHeight="1" thickTop="1" thickBot="1" x14ac:dyDescent="0.35">
      <c r="A30" s="81" t="s">
        <v>56</v>
      </c>
      <c r="B30" s="82"/>
      <c r="C30" s="19">
        <f>30*1.02*1.25</f>
        <v>38.25</v>
      </c>
      <c r="D30" s="33">
        <f>C30*0.8</f>
        <v>30.6</v>
      </c>
      <c r="E30" s="20">
        <f>45*1.02*1.25</f>
        <v>57.375</v>
      </c>
      <c r="F30" s="36">
        <f>E30*0.8</f>
        <v>45.900000000000006</v>
      </c>
      <c r="G30" s="21">
        <f>60*1.02*1.25</f>
        <v>76.5</v>
      </c>
      <c r="H30" s="36">
        <f>G30*0.8</f>
        <v>61.2</v>
      </c>
      <c r="K30" s="1"/>
      <c r="L30" s="1"/>
    </row>
    <row r="31" spans="1:20" ht="102" customHeight="1" thickTop="1" x14ac:dyDescent="0.3">
      <c r="A31" s="78" t="s">
        <v>61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1"/>
      <c r="M31" s="11"/>
      <c r="N31" s="11"/>
      <c r="O31" s="11"/>
      <c r="P31" s="11"/>
      <c r="Q31" s="11"/>
      <c r="R31" s="11"/>
    </row>
    <row r="32" spans="1:20" ht="12.6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8" ht="47.4" customHeight="1" x14ac:dyDescent="0.3">
      <c r="A33" s="75" t="s">
        <v>34</v>
      </c>
      <c r="B33" s="75"/>
      <c r="C33" s="75"/>
      <c r="D33" s="75"/>
      <c r="E33" s="75"/>
      <c r="F33" s="75"/>
      <c r="G33" s="75"/>
      <c r="H33" s="28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47.4" customHeight="1" x14ac:dyDescent="0.3">
      <c r="A34" s="75" t="s">
        <v>44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12"/>
      <c r="M34" s="12"/>
      <c r="N34" s="12"/>
      <c r="O34" s="12"/>
      <c r="P34" s="12"/>
      <c r="Q34" s="12"/>
      <c r="R34" s="12"/>
    </row>
    <row r="35" spans="1:18" ht="81.599999999999994" customHeight="1" x14ac:dyDescent="0.3">
      <c r="A35" s="89" t="s">
        <v>54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14"/>
      <c r="M35" s="14"/>
      <c r="N35" s="14"/>
      <c r="O35" s="14"/>
      <c r="P35" s="14"/>
      <c r="Q35" s="14"/>
      <c r="R35" s="14"/>
    </row>
    <row r="36" spans="1:18" ht="81.599999999999994" customHeight="1" x14ac:dyDescent="0.3">
      <c r="A36" s="89" t="s">
        <v>53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14"/>
      <c r="M36" s="14"/>
      <c r="N36" s="14"/>
      <c r="O36" s="14"/>
      <c r="P36" s="14"/>
      <c r="Q36" s="14"/>
      <c r="R36" s="14"/>
    </row>
    <row r="37" spans="1:18" ht="13.2" customHeight="1" x14ac:dyDescent="0.5500000000000000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28.95" customHeight="1" x14ac:dyDescent="0.3">
      <c r="A38" s="89" t="s">
        <v>30</v>
      </c>
      <c r="B38" s="89"/>
      <c r="C38" s="89"/>
      <c r="D38" s="89"/>
      <c r="E38" s="89"/>
      <c r="F38" s="89"/>
      <c r="G38" s="89"/>
      <c r="H38" s="29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3.2" customHeight="1" x14ac:dyDescent="0.5500000000000000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54" customHeight="1" x14ac:dyDescent="0.3">
      <c r="A40" s="89" t="s">
        <v>31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14"/>
      <c r="M40" s="14"/>
      <c r="N40" s="14"/>
      <c r="O40" s="14"/>
      <c r="P40" s="14"/>
      <c r="Q40" s="14"/>
      <c r="R40" s="14"/>
    </row>
    <row r="41" spans="1:18" ht="24" customHeight="1" x14ac:dyDescent="0.3"/>
    <row r="68" ht="15" customHeight="1" x14ac:dyDescent="0.3"/>
    <row r="69" ht="24" customHeight="1" x14ac:dyDescent="0.3"/>
    <row r="70" ht="21" customHeight="1" x14ac:dyDescent="0.3"/>
    <row r="71" ht="21" customHeight="1" x14ac:dyDescent="0.3"/>
    <row r="72" ht="15" customHeight="1" x14ac:dyDescent="0.3"/>
    <row r="73" ht="15" customHeight="1" x14ac:dyDescent="0.3"/>
  </sheetData>
  <mergeCells count="44">
    <mergeCell ref="A40:K40"/>
    <mergeCell ref="A25:K25"/>
    <mergeCell ref="I7:J7"/>
    <mergeCell ref="A38:G38"/>
    <mergeCell ref="A34:K34"/>
    <mergeCell ref="A35:K35"/>
    <mergeCell ref="A36:K36"/>
    <mergeCell ref="A4:A7"/>
    <mergeCell ref="B4:B7"/>
    <mergeCell ref="C1:T3"/>
    <mergeCell ref="K5:L6"/>
    <mergeCell ref="A33:G33"/>
    <mergeCell ref="M5:N6"/>
    <mergeCell ref="I5:J6"/>
    <mergeCell ref="C5:D6"/>
    <mergeCell ref="A31:K31"/>
    <mergeCell ref="K7:L7"/>
    <mergeCell ref="M7:N7"/>
    <mergeCell ref="A29:B29"/>
    <mergeCell ref="A30:B30"/>
    <mergeCell ref="A22:K22"/>
    <mergeCell ref="A23:K23"/>
    <mergeCell ref="A24:K24"/>
    <mergeCell ref="S7:T7"/>
    <mergeCell ref="C4:D4"/>
    <mergeCell ref="E7:F7"/>
    <mergeCell ref="C7:D7"/>
    <mergeCell ref="G7:H7"/>
    <mergeCell ref="C27:D27"/>
    <mergeCell ref="E27:F27"/>
    <mergeCell ref="G27:H27"/>
    <mergeCell ref="A21:T21"/>
    <mergeCell ref="I4:J4"/>
    <mergeCell ref="G4:H4"/>
    <mergeCell ref="G5:H6"/>
    <mergeCell ref="E4:F4"/>
    <mergeCell ref="E5:F6"/>
    <mergeCell ref="S6:T6"/>
    <mergeCell ref="Q6:R6"/>
    <mergeCell ref="O6:P6"/>
    <mergeCell ref="O4:T5"/>
    <mergeCell ref="K4:M4"/>
    <mergeCell ref="O7:P7"/>
    <mergeCell ref="Q7:R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23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>
              <from>
                <xdr:col>11</xdr:col>
                <xdr:colOff>2156460</xdr:colOff>
                <xdr:row>21</xdr:row>
                <xdr:rowOff>548640</xdr:rowOff>
              </from>
              <to>
                <xdr:col>19</xdr:col>
                <xdr:colOff>2560320</xdr:colOff>
                <xdr:row>37</xdr:row>
                <xdr:rowOff>30480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Manut' 2025-tarifs annuels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Hauchecorne</dc:creator>
  <cp:lastModifiedBy>Marie LEDANOIS - Le Havre Plaisance</cp:lastModifiedBy>
  <cp:lastPrinted>2024-11-04T16:07:30Z</cp:lastPrinted>
  <dcterms:created xsi:type="dcterms:W3CDTF">2021-10-07T06:46:21Z</dcterms:created>
  <dcterms:modified xsi:type="dcterms:W3CDTF">2024-11-22T08:52:22Z</dcterms:modified>
</cp:coreProperties>
</file>